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r\"/>
    </mc:Choice>
  </mc:AlternateContent>
  <xr:revisionPtr revIDLastSave="0" documentId="8_{36DDB244-10B4-4C74-B3B4-C5411BCDF829}" xr6:coauthVersionLast="45" xr6:coauthVersionMax="45" xr10:uidLastSave="{00000000-0000-0000-0000-000000000000}"/>
  <bookViews>
    <workbookView xWindow="28680" yWindow="-120" windowWidth="29040" windowHeight="15840" xr2:uid="{954B70AF-A599-423E-BBC1-AC55AB8DBCC2}"/>
  </bookViews>
  <sheets>
    <sheet name="SEGIP premiums 6 18 21" sheetId="1" r:id="rId1"/>
  </sheets>
  <definedNames>
    <definedName name="_xlnm.Print_Area" localSheetId="0">'SEGIP premiums 6 18 21'!$C$3:$R$65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Y13" i="1"/>
  <c r="X13" i="1"/>
  <c r="W13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Y10" i="1"/>
  <c r="W10" i="1"/>
  <c r="X10" i="1" s="1"/>
</calcChain>
</file>

<file path=xl/sharedStrings.xml><?xml version="1.0" encoding="utf-8"?>
<sst xmlns="http://schemas.openxmlformats.org/spreadsheetml/2006/main" count="17" uniqueCount="16">
  <si>
    <t>State Employee Group Insurance Program</t>
  </si>
  <si>
    <t xml:space="preserve">         Total monthly premiums paid for individual and family health insurance coverage</t>
  </si>
  <si>
    <t>LCC Subcommittee on Employee Relations</t>
  </si>
  <si>
    <t>Calendar year</t>
  </si>
  <si>
    <t>2015-2005</t>
  </si>
  <si>
    <t>% change</t>
  </si>
  <si>
    <t>Individual</t>
  </si>
  <si>
    <t>% change from prior year</t>
  </si>
  <si>
    <t>Family</t>
  </si>
  <si>
    <t>Notes</t>
  </si>
  <si>
    <t>Premiums are determined by MMB, but coverages are determined through collective bargaining.</t>
  </si>
  <si>
    <t>The state currently pays 95% of the premium for individual coverage, and 85% of the premium for family coverage.</t>
  </si>
  <si>
    <t>Family coverage includes the state employee.</t>
  </si>
  <si>
    <t>The percentage change in total premium is the same for individual and family coverage.</t>
  </si>
  <si>
    <t>The State Employee Group Insurance Program insures approximately 120,000 employees and dependents.</t>
  </si>
  <si>
    <t>June 18,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</si>
</sst>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6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5" fontId="0" fillId="0" borderId="0" xfId="1" applyNumberFormat="1" applyFont="1" applyFill="1" applyAlignment="1">
      <alignment horizontal="right"/>
    </xf>
    <xf numFmtId="5" fontId="0" fillId="0" borderId="0" xfId="1" applyNumberFormat="1" applyFont="1" applyAlignment="1">
      <alignment horizontal="right"/>
    </xf>
    <xf numFmtId="9" fontId="0" fillId="0" borderId="0" xfId="2" applyFont="1"/>
    <xf numFmtId="4" fontId="0" fillId="0" borderId="0" xfId="0" applyNumberFormat="1"/>
    <xf numFmtId="165" fontId="0" fillId="0" borderId="0" xfId="2" applyNumberFormat="1" applyFont="1" applyFill="1"/>
    <xf numFmtId="10" fontId="0" fillId="0" borderId="0" xfId="2" applyNumberFormat="1" applyFont="1" applyFill="1"/>
    <xf numFmtId="0" fontId="5" fillId="0" borderId="0" xfId="0" applyFont="1" applyAlignment="1">
      <alignment horizontal="right"/>
    </xf>
    <xf numFmtId="0" fontId="7" fillId="0" borderId="0" xfId="0" applyFont="1"/>
    <xf numFmtId="7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State Employee Group Insurance Program:</a:t>
            </a:r>
          </a:p>
          <a:p>
            <a:pPr>
              <a:defRPr/>
            </a:pPr>
            <a:r>
              <a:rPr lang="en-US" sz="1800" b="1" i="0" u="none" strike="noStrike" baseline="0"/>
              <a:t>Total monthly premiums </a:t>
            </a:r>
            <a:endParaRPr lang="en-US"/>
          </a:p>
        </c:rich>
      </c:tx>
      <c:layout>
        <c:manualLayout>
          <c:xMode val="edge"/>
          <c:yMode val="edge"/>
          <c:x val="0.16880528723945099"/>
          <c:y val="2.91363163371488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563539728413817E-2"/>
          <c:y val="0.2364543031238974"/>
          <c:w val="0.93382098786412282"/>
          <c:h val="0.56163031720807366"/>
        </c:manualLayout>
      </c:layout>
      <c:lineChart>
        <c:grouping val="standard"/>
        <c:varyColors val="0"/>
        <c:ser>
          <c:idx val="1"/>
          <c:order val="0"/>
          <c:tx>
            <c:v>Family</c:v>
          </c:tx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'SEGIP premiums 6 18 21'!$C$8:$U$8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'SEGIP premiums 6 18 21'!$C$13:$U$13</c:f>
              <c:numCache>
                <c:formatCode>"$"#,##0_);\("$"#,##0\)</c:formatCode>
                <c:ptCount val="19"/>
                <c:pt idx="0">
                  <c:v>894.44</c:v>
                </c:pt>
                <c:pt idx="1">
                  <c:v>941.6</c:v>
                </c:pt>
                <c:pt idx="2">
                  <c:v>1084.1600000000001</c:v>
                </c:pt>
                <c:pt idx="3">
                  <c:v>1084.1600000000001</c:v>
                </c:pt>
                <c:pt idx="4">
                  <c:v>1191.5</c:v>
                </c:pt>
                <c:pt idx="5">
                  <c:v>1270.8</c:v>
                </c:pt>
                <c:pt idx="6">
                  <c:v>1315.34</c:v>
                </c:pt>
                <c:pt idx="7">
                  <c:v>1315.34</c:v>
                </c:pt>
                <c:pt idx="8">
                  <c:v>1315.34</c:v>
                </c:pt>
                <c:pt idx="9">
                  <c:v>1315.34</c:v>
                </c:pt>
                <c:pt idx="10">
                  <c:v>1479.76</c:v>
                </c:pt>
                <c:pt idx="11">
                  <c:v>1544.88</c:v>
                </c:pt>
                <c:pt idx="12">
                  <c:v>1544.88</c:v>
                </c:pt>
                <c:pt idx="13">
                  <c:v>1659.2</c:v>
                </c:pt>
                <c:pt idx="14">
                  <c:v>1803.56</c:v>
                </c:pt>
                <c:pt idx="15">
                  <c:v>1854.96</c:v>
                </c:pt>
                <c:pt idx="16">
                  <c:v>1910.62</c:v>
                </c:pt>
                <c:pt idx="17">
                  <c:v>2060.6019999999999</c:v>
                </c:pt>
                <c:pt idx="18">
                  <c:v>2155.38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C-4877-97CB-826B4D160458}"/>
            </c:ext>
          </c:extLst>
        </c:ser>
        <c:ser>
          <c:idx val="0"/>
          <c:order val="1"/>
          <c:tx>
            <c:v>Individual</c:v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'SEGIP premiums 6 18 21'!$C$8:$U$8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'SEGIP premiums 6 18 21'!$C$10:$U$10</c:f>
              <c:numCache>
                <c:formatCode>"$"#,##0_);\("$"#,##0\)</c:formatCode>
                <c:ptCount val="19"/>
                <c:pt idx="0">
                  <c:v>304.16000000000003</c:v>
                </c:pt>
                <c:pt idx="1">
                  <c:v>320.2</c:v>
                </c:pt>
                <c:pt idx="2">
                  <c:v>368.68</c:v>
                </c:pt>
                <c:pt idx="3">
                  <c:v>368.68</c:v>
                </c:pt>
                <c:pt idx="4">
                  <c:v>405.18</c:v>
                </c:pt>
                <c:pt idx="5">
                  <c:v>432.16</c:v>
                </c:pt>
                <c:pt idx="6">
                  <c:v>447.28</c:v>
                </c:pt>
                <c:pt idx="7">
                  <c:v>447.28</c:v>
                </c:pt>
                <c:pt idx="8">
                  <c:v>447.28</c:v>
                </c:pt>
                <c:pt idx="9">
                  <c:v>447.28</c:v>
                </c:pt>
                <c:pt idx="10">
                  <c:v>503.2</c:v>
                </c:pt>
                <c:pt idx="11">
                  <c:v>525.34</c:v>
                </c:pt>
                <c:pt idx="12">
                  <c:v>525.34</c:v>
                </c:pt>
                <c:pt idx="13">
                  <c:v>564.22</c:v>
                </c:pt>
                <c:pt idx="14">
                  <c:v>613.32000000000005</c:v>
                </c:pt>
                <c:pt idx="15">
                  <c:v>630.79999999999995</c:v>
                </c:pt>
                <c:pt idx="16">
                  <c:v>649.72</c:v>
                </c:pt>
                <c:pt idx="17">
                  <c:v>700.72</c:v>
                </c:pt>
                <c:pt idx="18">
                  <c:v>732.94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C-4877-97CB-826B4D1604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06720"/>
        <c:axId val="97907280"/>
      </c:lineChart>
      <c:catAx>
        <c:axId val="979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07280"/>
        <c:crosses val="autoZero"/>
        <c:auto val="1"/>
        <c:lblAlgn val="ctr"/>
        <c:lblOffset val="100"/>
        <c:noMultiLvlLbl val="0"/>
      </c:catAx>
      <c:valAx>
        <c:axId val="97907280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out"/>
        <c:minorTickMark val="none"/>
        <c:tickLblPos val="nextTo"/>
        <c:crossAx val="97906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Employee Group Insurance</a:t>
            </a:r>
            <a:r>
              <a:rPr lang="en-US" baseline="0"/>
              <a:t> Program:</a:t>
            </a:r>
          </a:p>
          <a:p>
            <a:pPr>
              <a:defRPr/>
            </a:pPr>
            <a:r>
              <a:rPr lang="en-US" baseline="0"/>
              <a:t>% change in premiums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13059343191857E-2"/>
          <c:y val="0.33360688914926218"/>
          <c:w val="0.88243173726322288"/>
          <c:h val="0.5046657644356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'SEGIP premiums 6 18 21'!$B$11</c:f>
              <c:strCache>
                <c:ptCount val="1"/>
                <c:pt idx="0">
                  <c:v>% change from prior year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2.4075336826119044E-2"/>
                  <c:y val="-4.26720853441706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7C-4D5D-B122-AD19E451CBF6}"/>
                </c:ext>
              </c:extLst>
            </c:dLbl>
            <c:dLbl>
              <c:idx val="2"/>
              <c:layout>
                <c:manualLayout>
                  <c:x val="-5.3257866391800686E-4"/>
                  <c:y val="-9.903070128720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7C-4D5D-B122-AD19E451CBF6}"/>
                </c:ext>
              </c:extLst>
            </c:dLbl>
            <c:dLbl>
              <c:idx val="3"/>
              <c:layout>
                <c:manualLayout>
                  <c:x val="-3.3435595918442028E-3"/>
                  <c:y val="-1.707604447466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7C-4D5D-B122-AD19E451CBF6}"/>
                </c:ext>
              </c:extLst>
            </c:dLbl>
            <c:dLbl>
              <c:idx val="9"/>
              <c:layout>
                <c:manualLayout>
                  <c:x val="-5.0659624169751829E-3"/>
                  <c:y val="-1.9383680057682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7C-4D5D-B122-AD19E451CBF6}"/>
                </c:ext>
              </c:extLst>
            </c:dLbl>
            <c:dLbl>
              <c:idx val="10"/>
              <c:layout>
                <c:manualLayout>
                  <c:x val="-1.4829497978129547E-3"/>
                  <c:y val="-8.7513826640555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7C-4D5D-B122-AD19E451CB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'SEGIP premiums 6 18 21'!$C$8:$U$8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'SEGIP premiums 6 18 21'!$D$11:$U$11</c:f>
              <c:numCache>
                <c:formatCode>0.0%</c:formatCode>
                <c:ptCount val="18"/>
                <c:pt idx="0">
                  <c:v>5.2735402419778941E-2</c:v>
                </c:pt>
                <c:pt idx="1">
                  <c:v>0.15140537164272336</c:v>
                </c:pt>
                <c:pt idx="2">
                  <c:v>0</c:v>
                </c:pt>
                <c:pt idx="3">
                  <c:v>9.9001844417923396E-2</c:v>
                </c:pt>
                <c:pt idx="4">
                  <c:v>6.6587689421985341E-2</c:v>
                </c:pt>
                <c:pt idx="5">
                  <c:v>3.4987041836356779E-2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0.12502235736004297</c:v>
                </c:pt>
                <c:pt idx="10">
                  <c:v>4.3998410174880848E-2</c:v>
                </c:pt>
                <c:pt idx="11">
                  <c:v>0</c:v>
                </c:pt>
                <c:pt idx="12">
                  <c:v>7.4009213081052252E-2</c:v>
                </c:pt>
                <c:pt idx="13">
                  <c:v>8.7022792527737439E-2</c:v>
                </c:pt>
                <c:pt idx="14">
                  <c:v>2.8500619578686336E-2</c:v>
                </c:pt>
                <c:pt idx="15">
                  <c:v>2.9993658845910074E-2</c:v>
                </c:pt>
                <c:pt idx="16">
                  <c:v>7.84953518438712E-2</c:v>
                </c:pt>
                <c:pt idx="17">
                  <c:v>4.5981276401415722E-2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7C-4D5D-B122-AD19E451C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39824"/>
        <c:axId val="225740384"/>
      </c:barChart>
      <c:catAx>
        <c:axId val="22573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740384"/>
        <c:crosses val="autoZero"/>
        <c:auto val="1"/>
        <c:lblAlgn val="ctr"/>
        <c:lblOffset val="100"/>
        <c:noMultiLvlLbl val="0"/>
      </c:catAx>
      <c:valAx>
        <c:axId val="2257403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573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287605996230297"/>
          <c:y val="0.9156069848271241"/>
          <c:w val="0.18552291149508712"/>
          <c:h val="7.526706924381590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22</xdr:row>
      <xdr:rowOff>165098</xdr:rowOff>
    </xdr:from>
    <xdr:to>
      <xdr:col>19</xdr:col>
      <xdr:colOff>83821</xdr:colOff>
      <xdr:row>45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D4AA8-AE34-481F-A4A0-C068FEE09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645160</xdr:colOff>
      <xdr:row>49</xdr:row>
      <xdr:rowOff>12065</xdr:rowOff>
    </xdr:from>
    <xdr:to>
      <xdr:col>15</xdr:col>
      <xdr:colOff>327660</xdr:colOff>
      <xdr:row>67</xdr:row>
      <xdr:rowOff>154305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DFC9BA-2AF5-45A5-8A35-DF9894169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22D0-FE60-4376-A86C-297A592B0419}">
  <sheetPr>
    <pageSetUpPr fitToPage="1"/>
  </sheetPr>
  <dimension ref="B2:Y23"/>
  <sheetViews>
    <sheetView tabSelected="1" topLeftCell="B3" zoomScaleNormal="100" workbookViewId="0">
      <pane xSplit="1" ySplit="7" topLeftCell="G10" activePane="bottomRight" state="frozen"/>
      <selection activeCell="B3" sqref="B3"/>
      <selection pane="topRight" activeCell="C3" sqref="C3"/>
      <selection pane="bottomLeft" activeCell="B8" sqref="B8"/>
      <selection pane="bottomRight" activeCell="W8" sqref="W8"/>
    </sheetView>
  </sheetViews>
  <sheetFormatPr defaultRowHeight="13.2" x14ac:dyDescent="0.25"/>
  <cols>
    <col min="1" max="1" width="12.6640625" bestFit="1" customWidth="1"/>
    <col min="2" max="2" width="35" customWidth="1"/>
    <col min="3" max="6" width="10.33203125" bestFit="1" customWidth="1"/>
    <col min="7" max="8" width="12.33203125" bestFit="1" customWidth="1"/>
    <col min="9" max="9" width="13.44140625" bestFit="1" customWidth="1"/>
    <col min="10" max="10" width="11.88671875" customWidth="1"/>
    <col min="11" max="11" width="9.33203125" bestFit="1" customWidth="1"/>
    <col min="13" max="13" width="10.5546875" bestFit="1" customWidth="1"/>
    <col min="14" max="14" width="8.88671875" customWidth="1"/>
    <col min="15" max="16" width="9.109375" customWidth="1"/>
    <col min="17" max="17" width="10.5546875" bestFit="1" customWidth="1"/>
    <col min="18" max="19" width="10.5546875" customWidth="1"/>
    <col min="20" max="21" width="10.109375" bestFit="1" customWidth="1"/>
  </cols>
  <sheetData>
    <row r="2" spans="2:25" ht="15.6" x14ac:dyDescent="0.3">
      <c r="E2" s="1" t="s">
        <v>0</v>
      </c>
    </row>
    <row r="3" spans="2:25" ht="17.399999999999999" x14ac:dyDescent="0.3">
      <c r="F3" s="2" t="s">
        <v>1</v>
      </c>
    </row>
    <row r="4" spans="2:25" ht="15" x14ac:dyDescent="0.25">
      <c r="I4" s="3" t="s">
        <v>2</v>
      </c>
    </row>
    <row r="5" spans="2:25" ht="13.8" x14ac:dyDescent="0.25">
      <c r="F5" s="4"/>
      <c r="J5" s="5" t="s">
        <v>15</v>
      </c>
    </row>
    <row r="6" spans="2:25" x14ac:dyDescent="0.25">
      <c r="F6" s="4"/>
      <c r="H6" s="6"/>
    </row>
    <row r="8" spans="2:25" x14ac:dyDescent="0.25">
      <c r="B8" s="7" t="s">
        <v>3</v>
      </c>
      <c r="C8">
        <v>2003</v>
      </c>
      <c r="D8">
        <v>2004</v>
      </c>
      <c r="E8">
        <v>2005</v>
      </c>
      <c r="F8">
        <v>2006</v>
      </c>
      <c r="G8">
        <v>2007</v>
      </c>
      <c r="H8">
        <v>2008</v>
      </c>
      <c r="I8">
        <v>2009</v>
      </c>
      <c r="J8">
        <v>2010</v>
      </c>
      <c r="K8">
        <v>2011</v>
      </c>
      <c r="L8">
        <v>2012</v>
      </c>
      <c r="M8">
        <v>2013</v>
      </c>
      <c r="N8">
        <v>2014</v>
      </c>
      <c r="O8">
        <v>2015</v>
      </c>
      <c r="P8">
        <v>2016</v>
      </c>
      <c r="Q8">
        <v>2017</v>
      </c>
      <c r="R8">
        <v>2018</v>
      </c>
      <c r="S8">
        <v>2019</v>
      </c>
      <c r="T8">
        <v>2020</v>
      </c>
      <c r="U8">
        <v>2021</v>
      </c>
      <c r="W8">
        <v>2017</v>
      </c>
      <c r="X8">
        <v>2018</v>
      </c>
      <c r="Y8" t="s">
        <v>4</v>
      </c>
    </row>
    <row r="9" spans="2:25" x14ac:dyDescent="0.25">
      <c r="Y9" t="s">
        <v>5</v>
      </c>
    </row>
    <row r="10" spans="2:25" x14ac:dyDescent="0.25">
      <c r="B10" t="s">
        <v>6</v>
      </c>
      <c r="C10" s="8">
        <v>304.16000000000003</v>
      </c>
      <c r="D10" s="8">
        <v>320.2</v>
      </c>
      <c r="E10" s="8">
        <v>368.68</v>
      </c>
      <c r="F10" s="8">
        <v>368.68</v>
      </c>
      <c r="G10" s="8">
        <v>405.18</v>
      </c>
      <c r="H10" s="8">
        <v>432.16</v>
      </c>
      <c r="I10" s="8">
        <v>447.28</v>
      </c>
      <c r="J10" s="8">
        <v>447.28</v>
      </c>
      <c r="K10" s="8">
        <v>447.28</v>
      </c>
      <c r="L10" s="8">
        <v>447.28</v>
      </c>
      <c r="M10" s="8">
        <v>503.2</v>
      </c>
      <c r="N10" s="8">
        <v>525.34</v>
      </c>
      <c r="O10" s="8">
        <v>525.34</v>
      </c>
      <c r="P10" s="9">
        <v>564.22</v>
      </c>
      <c r="Q10" s="9">
        <v>613.32000000000005</v>
      </c>
      <c r="R10" s="9">
        <v>630.79999999999995</v>
      </c>
      <c r="S10" s="9">
        <v>649.72</v>
      </c>
      <c r="T10" s="9">
        <v>700.72</v>
      </c>
      <c r="U10" s="9">
        <v>732.94</v>
      </c>
      <c r="W10" s="9">
        <f>P10*(1+W11)</f>
        <v>599.20164000000011</v>
      </c>
      <c r="X10" s="9">
        <f>W10*(1+X11)</f>
        <v>632.15773020000006</v>
      </c>
      <c r="Y10" s="10">
        <f>(O10-E10)/E10</f>
        <v>0.42492134100032553</v>
      </c>
    </row>
    <row r="11" spans="2:25" x14ac:dyDescent="0.25">
      <c r="B11" t="s">
        <v>7</v>
      </c>
      <c r="C11" s="11"/>
      <c r="D11" s="12">
        <f>(D10-C10)/C10</f>
        <v>5.2735402419778941E-2</v>
      </c>
      <c r="E11" s="12">
        <f t="shared" ref="E11:U11" si="0">(E10-D10)/D10</f>
        <v>0.15140537164272336</v>
      </c>
      <c r="F11" s="12">
        <f t="shared" si="0"/>
        <v>0</v>
      </c>
      <c r="G11" s="12">
        <f t="shared" si="0"/>
        <v>9.9001844417923396E-2</v>
      </c>
      <c r="H11" s="12">
        <f t="shared" si="0"/>
        <v>6.6587689421985341E-2</v>
      </c>
      <c r="I11" s="12">
        <f t="shared" si="0"/>
        <v>3.4987041836356779E-2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0.12502235736004297</v>
      </c>
      <c r="N11" s="12">
        <f t="shared" si="0"/>
        <v>4.3998410174880848E-2</v>
      </c>
      <c r="O11" s="12">
        <f t="shared" si="0"/>
        <v>0</v>
      </c>
      <c r="P11" s="12">
        <f t="shared" si="0"/>
        <v>7.4009213081052252E-2</v>
      </c>
      <c r="Q11" s="12">
        <f t="shared" si="0"/>
        <v>8.7022792527737439E-2</v>
      </c>
      <c r="R11" s="12">
        <f t="shared" si="0"/>
        <v>2.8500619578686336E-2</v>
      </c>
      <c r="S11" s="12">
        <f t="shared" si="0"/>
        <v>2.9993658845910074E-2</v>
      </c>
      <c r="T11" s="12">
        <f t="shared" si="0"/>
        <v>7.84953518438712E-2</v>
      </c>
      <c r="U11" s="12">
        <f t="shared" si="0"/>
        <v>4.5981276401415722E-2</v>
      </c>
      <c r="W11" s="13">
        <v>6.2E-2</v>
      </c>
      <c r="X11" s="13">
        <v>5.5E-2</v>
      </c>
    </row>
    <row r="13" spans="2:25" x14ac:dyDescent="0.25">
      <c r="B13" t="s">
        <v>8</v>
      </c>
      <c r="C13" s="8">
        <v>894.44</v>
      </c>
      <c r="D13" s="8">
        <v>941.6</v>
      </c>
      <c r="E13" s="8">
        <v>1084.1600000000001</v>
      </c>
      <c r="F13" s="8">
        <v>1084.1600000000001</v>
      </c>
      <c r="G13" s="8">
        <v>1191.5</v>
      </c>
      <c r="H13" s="8">
        <v>1270.8</v>
      </c>
      <c r="I13" s="8">
        <v>1315.34</v>
      </c>
      <c r="J13" s="8">
        <v>1315.34</v>
      </c>
      <c r="K13" s="8">
        <v>1315.34</v>
      </c>
      <c r="L13" s="8">
        <v>1315.34</v>
      </c>
      <c r="M13" s="8">
        <v>1479.76</v>
      </c>
      <c r="N13" s="8">
        <v>1544.88</v>
      </c>
      <c r="O13" s="8">
        <v>1544.88</v>
      </c>
      <c r="P13" s="9">
        <v>1659.2</v>
      </c>
      <c r="Q13" s="9">
        <v>1803.56</v>
      </c>
      <c r="R13" s="9">
        <v>1854.96</v>
      </c>
      <c r="S13" s="9">
        <v>1910.62</v>
      </c>
      <c r="T13" s="9">
        <v>2060.6019999999999</v>
      </c>
      <c r="U13" s="9">
        <v>2155.38</v>
      </c>
      <c r="W13" s="9">
        <f>P13*(1+W14)</f>
        <v>1762.0704000000001</v>
      </c>
      <c r="X13" s="9">
        <f>W13*(1+X14)</f>
        <v>1858.9842719999999</v>
      </c>
      <c r="Y13" s="10">
        <f>(O13-E13)/E13</f>
        <v>0.4249557260920897</v>
      </c>
    </row>
    <row r="14" spans="2:25" x14ac:dyDescent="0.25">
      <c r="B14" t="s">
        <v>7</v>
      </c>
      <c r="D14" s="13">
        <f t="shared" ref="D14:U14" si="1">(D13-C13)/C13</f>
        <v>5.2725727829703466E-2</v>
      </c>
      <c r="E14" s="12">
        <f t="shared" si="1"/>
        <v>0.15140186915887857</v>
      </c>
      <c r="F14" s="12">
        <f t="shared" si="1"/>
        <v>0</v>
      </c>
      <c r="G14" s="12">
        <f t="shared" si="1"/>
        <v>9.9007526564344667E-2</v>
      </c>
      <c r="H14" s="12">
        <f t="shared" si="1"/>
        <v>6.6554762903902609E-2</v>
      </c>
      <c r="I14" s="12">
        <f t="shared" si="1"/>
        <v>3.5048788164935445E-2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0.12500190064926184</v>
      </c>
      <c r="N14" s="12">
        <f t="shared" si="1"/>
        <v>4.4007136292371817E-2</v>
      </c>
      <c r="O14" s="12">
        <f t="shared" si="1"/>
        <v>0</v>
      </c>
      <c r="P14" s="12">
        <f t="shared" si="1"/>
        <v>7.3999275024597327E-2</v>
      </c>
      <c r="Q14" s="12">
        <f t="shared" si="1"/>
        <v>8.7005785920925685E-2</v>
      </c>
      <c r="R14" s="12">
        <f t="shared" si="1"/>
        <v>2.8499190489919987E-2</v>
      </c>
      <c r="S14" s="12">
        <f t="shared" si="1"/>
        <v>3.0006037866045551E-2</v>
      </c>
      <c r="T14" s="12">
        <f t="shared" si="1"/>
        <v>7.8499125938177122E-2</v>
      </c>
      <c r="U14" s="12">
        <f t="shared" si="1"/>
        <v>4.5995296520143267E-2</v>
      </c>
      <c r="W14" s="13">
        <v>6.2E-2</v>
      </c>
      <c r="X14" s="13">
        <v>5.5E-2</v>
      </c>
    </row>
    <row r="17" spans="2:17" ht="15.6" x14ac:dyDescent="0.25">
      <c r="B17" s="14" t="s">
        <v>9</v>
      </c>
      <c r="C17" s="15">
        <v>1</v>
      </c>
      <c r="D17" s="4" t="s">
        <v>10</v>
      </c>
      <c r="Q17" s="16"/>
    </row>
    <row r="18" spans="2:17" ht="15.6" x14ac:dyDescent="0.25">
      <c r="C18" s="15">
        <v>2</v>
      </c>
      <c r="D18" s="4" t="s">
        <v>11</v>
      </c>
    </row>
    <row r="19" spans="2:17" ht="15.6" x14ac:dyDescent="0.25">
      <c r="C19" s="15">
        <v>3</v>
      </c>
      <c r="D19" s="4" t="s">
        <v>12</v>
      </c>
    </row>
    <row r="20" spans="2:17" ht="15.6" x14ac:dyDescent="0.25">
      <c r="C20" s="15">
        <v>4</v>
      </c>
      <c r="D20" s="4" t="s">
        <v>13</v>
      </c>
    </row>
    <row r="21" spans="2:17" ht="15.6" x14ac:dyDescent="0.25">
      <c r="C21" s="15">
        <v>5</v>
      </c>
      <c r="D21" s="4" t="s">
        <v>14</v>
      </c>
    </row>
    <row r="22" spans="2:17" ht="15.6" x14ac:dyDescent="0.25">
      <c r="C22" s="15"/>
      <c r="D22" s="4"/>
    </row>
    <row r="23" spans="2:17" ht="15.6" x14ac:dyDescent="0.25">
      <c r="C23" s="15"/>
    </row>
  </sheetData>
  <pageMargins left="0.75" right="0.75" top="1" bottom="1" header="0.5" footer="0.5"/>
  <pageSetup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SEGIP premiums 6 18 21</vt:lpstr>
      <vt:lpstr>'SEGIP premiums 6 18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Hubinger</dc:creator>
  <cp:lastModifiedBy>Sally Olson</cp:lastModifiedBy>
  <cp:lastPrinted>2021-06-22T16:07:54Z</cp:lastPrinted>
  <dcterms:created xsi:type="dcterms:W3CDTF">2021-06-22T15:41:20Z</dcterms:created>
  <dcterms:modified xsi:type="dcterms:W3CDTF">2021-06-22T17:03:53Z</dcterms:modified>
</cp:coreProperties>
</file>